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cesar_pimentel_batista_mep_go_cr/Documents/Desarrollo CRPB/EXCEAM/"/>
    </mc:Choice>
  </mc:AlternateContent>
  <xr:revisionPtr revIDLastSave="93" documentId="13_ncr:1_{EC40FD94-92E6-464F-B649-D8E14957F068}" xr6:coauthVersionLast="47" xr6:coauthVersionMax="47" xr10:uidLastSave="{CD25DE3B-4A84-47FE-9AD9-2921405A03D2}"/>
  <bookViews>
    <workbookView xWindow="-110" yWindow="-110" windowWidth="19420" windowHeight="10300" xr2:uid="{48AB472E-2D39-49B7-BC0D-60EDD47C6CA8}"/>
  </bookViews>
  <sheets>
    <sheet name="EXCVEM" sheetId="17" r:id="rId1"/>
  </sheets>
  <definedNames>
    <definedName name="_xlnm.Print_Area" localSheetId="0">EXCVEM!$B$2:$N$63</definedName>
    <definedName name="codN">EXCVEM!$B$42:$B$49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7" l="1"/>
  <c r="B49" i="17"/>
  <c r="K49" i="17" s="1"/>
  <c r="B48" i="17"/>
  <c r="B47" i="17"/>
  <c r="K47" i="17" s="1"/>
  <c r="B46" i="17"/>
  <c r="E46" i="17" s="1"/>
  <c r="C46" i="17" s="1"/>
  <c r="B45" i="17"/>
  <c r="K45" i="17" s="1"/>
  <c r="B44" i="17"/>
  <c r="K44" i="17" s="1"/>
  <c r="B43" i="17"/>
  <c r="K43" i="17" s="1"/>
  <c r="B42" i="17"/>
  <c r="E42" i="17" s="1"/>
  <c r="N39" i="17"/>
  <c r="M39" i="17"/>
  <c r="L39" i="17"/>
  <c r="K39" i="17"/>
  <c r="J39" i="17"/>
  <c r="I39" i="17"/>
  <c r="H39" i="17"/>
  <c r="F39" i="17"/>
  <c r="E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E44" i="17" l="1"/>
  <c r="C44" i="17" s="1"/>
  <c r="E47" i="17"/>
  <c r="C47" i="17" s="1"/>
  <c r="G39" i="17"/>
  <c r="E48" i="17"/>
  <c r="C48" i="17" s="1"/>
  <c r="C42" i="17"/>
  <c r="E45" i="17"/>
  <c r="C45" i="17" s="1"/>
  <c r="K42" i="17"/>
  <c r="K48" i="17"/>
  <c r="E43" i="17"/>
  <c r="C43" i="17" s="1"/>
  <c r="E49" i="17"/>
  <c r="C49" i="17" s="1"/>
  <c r="K46" i="17"/>
  <c r="K50" i="17" l="1"/>
  <c r="E5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tc={35BD16B4-9551-4174-938E-374181C3587E}</author>
    <author>tc={00DAE3CB-41A6-4BEA-BE79-4E1656C572A2}</author>
    <author>tc={ADB08A68-E94F-4B88-BD5D-FCEB64920692}</author>
    <author>tc={41F05D78-C9A5-4212-858B-CF017556DDFD}</author>
    <author>tc={2C4ED190-D874-4B5E-9FE4-66A66E5267C8}</author>
    <author>tc={904C2215-AE99-482B-9C66-137CEEF9D15C}</author>
    <author>tc={382A63A8-8A9F-4185-8A1E-D2421B510067}</author>
    <author>tc={08F6969D-5882-4C26-927F-87B0BB270A14}</author>
    <author>tc={5B7B3743-EF44-4A55-A10D-AEB26945445C}</author>
    <author>tc={CE0B273B-33BC-4971-A0B6-8D3A0F17AAC6}</author>
    <author>tc={C10C5440-E9EB-473E-9733-5FC86ED76606}</author>
  </authors>
  <commentList>
    <comment ref="G3" authorId="0" shapeId="0" xr:uid="{35BD16B4-9551-4174-938E-374181C358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circuto</t>
      </text>
    </comment>
    <comment ref="B4" authorId="1" shapeId="0" xr:uid="{00DAE3CB-41A6-4BEA-BE79-4E1656C572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Formulario digitalizado por César Pimentel Batista.</t>
      </text>
    </comment>
    <comment ref="K4" authorId="2" shapeId="0" xr:uid="{ADB08A68-E94F-4B88-BD5D-FCEB649206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Año escolar</t>
      </text>
    </comment>
    <comment ref="B8" authorId="3" shapeId="0" xr:uid="{41F05D78-C9A5-4212-858B-CF017556DDF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Use la nomenclatura para los niveles: en primaria: M= Materno, T = Transición, 1, 2, 3, 4, 5, 6; en secundaria : 7, 8, 9, 10, 11, 12, PN = Plan Nacional</t>
      </text>
    </comment>
    <comment ref="C8" authorId="4" shapeId="0" xr:uid="{2C4ED190-D874-4B5E-9FE4-66A66E5267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Grupo: 1, 2, 3 ...</t>
      </text>
    </comment>
    <comment ref="H9" authorId="5" shapeId="0" xr:uid="{904C2215-AE99-482B-9C66-137CEEF9D1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Presentes</t>
      </text>
    </comment>
    <comment ref="I9" authorId="6" shapeId="0" xr:uid="{382A63A8-8A9F-4185-8A1E-D2421B5100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Ausentes</t>
      </text>
    </comment>
    <comment ref="J9" authorId="7" shapeId="0" xr:uid="{08F6969D-5882-4C26-927F-87B0BB270A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Ingresos: responde a estudiantes que no se tienen registrados en las listas ni en SABER pero que están en el aula en el momento de la auditoría.</t>
      </text>
    </comment>
    <comment ref="K9" authorId="8" shapeId="0" xr:uid="{5B7B3743-EF44-4A55-A10D-AEB2694544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recibe la asignatura, se entiende cantidad de estudiantes de la materia que debería estar recibiendo en el momento de la visita.</t>
      </text>
    </comment>
    <comment ref="L10" authorId="9" shapeId="0" xr:uid="{CE0B273B-33BC-4971-A0B6-8D3A0F17AA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Traslados</t>
      </text>
    </comment>
    <comment ref="M10" authorId="10" shapeId="0" xr:uid="{C10C5440-E9EB-473E-9733-5FC86ED766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Excluídos</t>
      </text>
    </comment>
  </commentList>
</comments>
</file>

<file path=xl/sharedStrings.xml><?xml version="1.0" encoding="utf-8"?>
<sst xmlns="http://schemas.openxmlformats.org/spreadsheetml/2006/main" count="35" uniqueCount="35">
  <si>
    <t>Formulario de verificación de matrícula</t>
  </si>
  <si>
    <t>Centro:</t>
  </si>
  <si>
    <t>Gódigo</t>
  </si>
  <si>
    <t>Nivel</t>
  </si>
  <si>
    <t>Grupo</t>
  </si>
  <si>
    <t>Materia / Especialidad / Modulo/ Docente</t>
  </si>
  <si>
    <t>Matricula Registrada</t>
  </si>
  <si>
    <t>Verificación en el aula</t>
  </si>
  <si>
    <t>P</t>
  </si>
  <si>
    <t>A</t>
  </si>
  <si>
    <t>I</t>
  </si>
  <si>
    <t>NR</t>
  </si>
  <si>
    <t>S (*)</t>
  </si>
  <si>
    <t xml:space="preserve">Adelanta </t>
  </si>
  <si>
    <t>Direc.</t>
  </si>
  <si>
    <t>Prof.</t>
  </si>
  <si>
    <t>Real</t>
  </si>
  <si>
    <t>T</t>
  </si>
  <si>
    <t>E</t>
  </si>
  <si>
    <t>(solo para secundaria)</t>
  </si>
  <si>
    <t>Total reporte</t>
  </si>
  <si>
    <t>Cod</t>
  </si>
  <si>
    <t>Año escolar</t>
  </si>
  <si>
    <t>Total de matrícula efectiva</t>
  </si>
  <si>
    <t>Cantidad de grupos</t>
  </si>
  <si>
    <t>Total</t>
  </si>
  <si>
    <r>
      <rPr>
        <b/>
        <sz val="7"/>
        <color theme="1"/>
        <rFont val="Verdana"/>
        <family val="2"/>
      </rPr>
      <t xml:space="preserve">Simbología: </t>
    </r>
    <r>
      <rPr>
        <sz val="7"/>
        <color theme="1"/>
        <rFont val="Verdana"/>
        <family val="2"/>
      </rPr>
      <t xml:space="preserve">     P = Presentes     A = Ausentes     NR = No Recibe  I= (provenientes o ingresos)    T= Traslados     E=Exclusiones</t>
    </r>
  </si>
  <si>
    <t>Acciones de ejecución:</t>
  </si>
  <si>
    <r>
      <rPr>
        <b/>
        <sz val="9"/>
        <color theme="1"/>
        <rFont val="Verdana"/>
        <family val="2"/>
      </rPr>
      <t xml:space="preserve">Declaración jurada:
</t>
    </r>
    <r>
      <rPr>
        <sz val="9"/>
        <color theme="1"/>
        <rFont val="Verdana"/>
        <family val="2"/>
      </rPr>
      <t xml:space="preserve">
“La información aquí certificada la hago bajo la fe y la palabra de certeza, conociendo que cualquier inexactitud o falsedad estaría incurriendo en las responsabilidades administrativo disciplinarias, sin perjuicio de las acciones civiles”. (Legislación vinculante a la legitimidad de la información,: Ley de Administración Pública (Artículo 4), Estatuto de Servicio Civil (Artículo 39), Ley de Control Interno (Artículo 39) y Ley contra la Corrupción y el Enriquecimiento ilícito en la función pública (Artículo 3).</t>
    </r>
  </si>
  <si>
    <t>Nombre y firma del Director</t>
  </si>
  <si>
    <t>Nombre y firma del Supervisor</t>
  </si>
  <si>
    <t>Fecha de la visita:</t>
  </si>
  <si>
    <t>Dirección Regional de Educación xxxxxx</t>
  </si>
  <si>
    <t>Supervisión de Centros Educativos - Circuito xx</t>
  </si>
  <si>
    <t>Nivel escolar a verificar 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</si>
</sst>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b/>
      <i/>
      <sz val="10"/>
      <color rgb="FF000000"/>
      <name val="Verdana"/>
      <family val="2"/>
    </font>
    <font>
      <sz val="10"/>
      <color rgb="FF000000"/>
      <name val="Verdana"/>
      <family val="2"/>
    </font>
    <font>
      <i/>
      <sz val="10"/>
      <color rgb="FF000000"/>
      <name val="Verdana"/>
      <family val="2"/>
    </font>
    <font>
      <b/>
      <sz val="10"/>
      <color rgb="FF002060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b/>
      <sz val="9"/>
      <color rgb="FF000000"/>
      <name val="Verdana"/>
      <family val="2"/>
    </font>
    <font>
      <b/>
      <sz val="10"/>
      <color indexed="8"/>
      <name val="Verdana"/>
      <family val="2"/>
    </font>
    <font>
      <u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3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/>
      <protection locked="0"/>
    </xf>
    <xf numFmtId="49" fontId="11" fillId="0" borderId="0" xfId="0" applyNumberFormat="1" applyFont="1" applyAlignment="1" applyProtection="1">
      <alignment vertical="center"/>
      <protection hidden="1"/>
    </xf>
    <xf numFmtId="0" fontId="3" fillId="3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49" fontId="4" fillId="0" borderId="1" xfId="0" applyNumberFormat="1" applyFont="1" applyBorder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49" fontId="15" fillId="0" borderId="0" xfId="0" applyNumberFormat="1" applyFont="1" applyProtection="1">
      <protection hidden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Protection="1">
      <protection hidden="1"/>
    </xf>
    <xf numFmtId="0" fontId="4" fillId="0" borderId="2" xfId="0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49" fontId="11" fillId="0" borderId="0" xfId="0" applyNumberFormat="1" applyFont="1" applyAlignment="1" applyProtection="1">
      <alignment horizontal="right" vertical="center"/>
      <protection hidden="1"/>
    </xf>
    <xf numFmtId="0" fontId="11" fillId="2" borderId="0" xfId="0" applyFont="1" applyFill="1" applyAlignment="1" applyProtection="1">
      <alignment horizontal="left" vertical="center"/>
      <protection locked="0"/>
    </xf>
    <xf numFmtId="49" fontId="11" fillId="2" borderId="0" xfId="0" applyNumberFormat="1" applyFont="1" applyFill="1" applyAlignment="1" applyProtection="1">
      <alignment horizontal="left" vertical="center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0" fontId="14" fillId="2" borderId="12" xfId="0" applyFont="1" applyFill="1" applyBorder="1" applyAlignment="1" applyProtection="1">
      <alignment horizontal="center" vertical="center" wrapText="1"/>
      <protection hidden="1"/>
    </xf>
    <xf numFmtId="0" fontId="14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4" xfId="0" applyNumberFormat="1" applyFont="1" applyBorder="1" applyAlignment="1" applyProtection="1">
      <alignment horizontal="center"/>
      <protection hidden="1"/>
    </xf>
    <xf numFmtId="49" fontId="4" fillId="0" borderId="15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49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49" fontId="12" fillId="0" borderId="0" xfId="0" applyNumberFormat="1" applyFont="1" applyAlignment="1" applyProtection="1">
      <alignment horizontal="justify"/>
      <protection hidden="1"/>
    </xf>
    <xf numFmtId="0" fontId="1" fillId="0" borderId="0" xfId="0" applyFont="1" applyAlignment="1" applyProtection="1">
      <alignment horizontal="left" vertical="center"/>
      <protection hidden="1"/>
    </xf>
    <xf numFmtId="49" fontId="16" fillId="0" borderId="3" xfId="0" applyNumberFormat="1" applyFont="1" applyBorder="1" applyAlignment="1" applyProtection="1">
      <alignment horizontal="justify" vertical="center" wrapText="1"/>
      <protection locked="0"/>
    </xf>
    <xf numFmtId="49" fontId="16" fillId="0" borderId="4" xfId="0" applyNumberFormat="1" applyFont="1" applyBorder="1" applyAlignment="1" applyProtection="1">
      <alignment horizontal="justify" vertical="center" wrapText="1"/>
      <protection locked="0"/>
    </xf>
    <xf numFmtId="49" fontId="16" fillId="0" borderId="5" xfId="0" applyNumberFormat="1" applyFont="1" applyBorder="1" applyAlignment="1" applyProtection="1">
      <alignment horizontal="justify" vertical="center" wrapText="1"/>
      <protection locked="0"/>
    </xf>
    <xf numFmtId="49" fontId="16" fillId="0" borderId="9" xfId="0" applyNumberFormat="1" applyFont="1" applyBorder="1" applyAlignment="1" applyProtection="1">
      <alignment horizontal="justify" vertical="center" wrapText="1"/>
      <protection locked="0"/>
    </xf>
    <xf numFmtId="49" fontId="16" fillId="0" borderId="0" xfId="0" applyNumberFormat="1" applyFont="1" applyAlignment="1" applyProtection="1">
      <alignment horizontal="justify" vertical="center" wrapText="1"/>
      <protection locked="0"/>
    </xf>
    <xf numFmtId="49" fontId="16" fillId="0" borderId="10" xfId="0" applyNumberFormat="1" applyFont="1" applyBorder="1" applyAlignment="1" applyProtection="1">
      <alignment horizontal="justify" vertical="center" wrapText="1"/>
      <protection locked="0"/>
    </xf>
    <xf numFmtId="49" fontId="16" fillId="0" borderId="6" xfId="0" applyNumberFormat="1" applyFont="1" applyBorder="1" applyAlignment="1" applyProtection="1">
      <alignment horizontal="justify" vertical="center" wrapText="1"/>
      <protection locked="0"/>
    </xf>
    <xf numFmtId="49" fontId="16" fillId="0" borderId="7" xfId="0" applyNumberFormat="1" applyFont="1" applyBorder="1" applyAlignment="1" applyProtection="1">
      <alignment horizontal="justify" vertical="center" wrapText="1"/>
      <protection locked="0"/>
    </xf>
    <xf numFmtId="49" fontId="16" fillId="0" borderId="8" xfId="0" applyNumberFormat="1" applyFont="1" applyBorder="1" applyAlignment="1" applyProtection="1">
      <alignment horizontal="justify" vertical="center" wrapText="1"/>
      <protection locked="0"/>
    </xf>
    <xf numFmtId="49" fontId="1" fillId="0" borderId="0" xfId="0" applyNumberFormat="1" applyFont="1" applyAlignment="1" applyProtection="1">
      <alignment horizontal="justify" wrapText="1"/>
      <protection hidden="1"/>
    </xf>
    <xf numFmtId="49" fontId="1" fillId="0" borderId="0" xfId="0" applyNumberFormat="1" applyFont="1" applyAlignment="1" applyProtection="1">
      <alignment horizontal="justify"/>
      <protection hidden="1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</xdr:rowOff>
    </xdr:from>
    <xdr:to>
      <xdr:col>4</xdr:col>
      <xdr:colOff>271981</xdr:colOff>
      <xdr:row>2</xdr:row>
      <xdr:rowOff>187354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9CD997-C329-498F-9681-ACDAF9418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50825"/>
          <a:ext cx="2745306" cy="39372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esar Raul Pimentel Batista" id="{D643D62B-5DDF-49F8-8BD0-4DB1151AE0C3}" userId="S::cesar.pimentel.batista@mep.go.cr::145ff770-8bb6-4b7d-8fc3-50feb3864a79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4-04-16T16:46:11.73" personId="{D643D62B-5DDF-49F8-8BD0-4DB1151AE0C3}" id="{35BD16B4-9551-4174-938E-374181C3587E}">
    <text>Número de circuto</text>
  </threadedComment>
  <threadedComment ref="B4" dT="2024-04-16T16:45:00.88" personId="{D643D62B-5DDF-49F8-8BD0-4DB1151AE0C3}" id="{00DAE3CB-41A6-4BEA-BE79-4E1656C572A2}">
    <text>Formulario digitalizado por César Pimentel Batista.</text>
  </threadedComment>
  <threadedComment ref="K4" dT="2024-04-16T16:43:16.60" personId="{D643D62B-5DDF-49F8-8BD0-4DB1151AE0C3}" id="{ADB08A68-E94F-4B88-BD5D-FCEB64920692}">
    <text>Año escolar</text>
  </threadedComment>
  <threadedComment ref="B8" dT="2024-04-16T16:46:59.47" personId="{D643D62B-5DDF-49F8-8BD0-4DB1151AE0C3}" id="{41F05D78-C9A5-4212-858B-CF017556DDFD}">
    <text>Use la nomenclatura para los niveles: en primaria: M= Materno, T = Transición, 1, 2, 3, 4, 5, 6; en secundaria : 7, 8, 9, 10, 11, 12, PN = Plan Nacional</text>
  </threadedComment>
  <threadedComment ref="C8" dT="2024-02-13T16:01:41.21" personId="{D643D62B-5DDF-49F8-8BD0-4DB1151AE0C3}" id="{2C4ED190-D874-4B5E-9FE4-66A66E5267C8}">
    <text>Grupo: 1, 2, 3 ...</text>
  </threadedComment>
  <threadedComment ref="H9" dT="2024-04-16T16:50:18.57" personId="{D643D62B-5DDF-49F8-8BD0-4DB1151AE0C3}" id="{904C2215-AE99-482B-9C66-137CEEF9D15C}">
    <text>Presentes</text>
  </threadedComment>
  <threadedComment ref="I9" dT="2024-04-16T16:50:25.32" personId="{D643D62B-5DDF-49F8-8BD0-4DB1151AE0C3}" id="{382A63A8-8A9F-4185-8A1E-D2421B510067}">
    <text>Ausentes</text>
  </threadedComment>
  <threadedComment ref="J9" dT="2024-04-16T16:51:24.95" personId="{D643D62B-5DDF-49F8-8BD0-4DB1151AE0C3}" id="{08F6969D-5882-4C26-927F-87B0BB270A14}">
    <text>Ingresos: responde a estudiantes que no se tienen registrados en las listas ni en SABER pero que están en el aula en el momento de la auditoría.</text>
  </threadedComment>
  <threadedComment ref="K9" dT="2024-04-16T17:03:50.35" personId="{D643D62B-5DDF-49F8-8BD0-4DB1151AE0C3}" id="{5B7B3743-EF44-4A55-A10D-AEB26945445C}">
    <text>No recibe la asignatura, se entiende cantidad de estudiantes de la materia que debería estar recibiendo en el momento de la visita.</text>
  </threadedComment>
  <threadedComment ref="L10" dT="2024-04-16T17:04:22.35" personId="{D643D62B-5DDF-49F8-8BD0-4DB1151AE0C3}" id="{CE0B273B-33BC-4971-A0B6-8D3A0F17AAC6}">
    <text>Traslados</text>
  </threadedComment>
  <threadedComment ref="M10" dT="2024-04-16T17:04:30.24" personId="{D643D62B-5DDF-49F8-8BD0-4DB1151AE0C3}" id="{C10C5440-E9EB-473E-9733-5FC86ED76606}">
    <text>Excluídos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2B89-5291-4937-AA01-F63D9CC5DD77}">
  <dimension ref="A1:O73"/>
  <sheetViews>
    <sheetView showGridLines="0" showZeros="0" tabSelected="1" workbookViewId="0">
      <selection activeCell="D1" sqref="D1"/>
    </sheetView>
  </sheetViews>
  <sheetFormatPr baseColWidth="10" defaultColWidth="0" defaultRowHeight="13.5" customHeight="1" zeroHeight="1" x14ac:dyDescent="0.3"/>
  <cols>
    <col min="1" max="1" width="1.81640625" style="2" customWidth="1"/>
    <col min="2" max="2" width="6.1796875" style="1" customWidth="1"/>
    <col min="3" max="3" width="6.453125" style="1" customWidth="1"/>
    <col min="4" max="4" width="22.7265625" style="2" customWidth="1"/>
    <col min="5" max="13" width="5.54296875" style="2" customWidth="1"/>
    <col min="14" max="14" width="11.453125" style="2" customWidth="1"/>
    <col min="15" max="15" width="5.81640625" style="2" customWidth="1"/>
    <col min="16" max="16384" width="10.81640625" style="2" hidden="1"/>
  </cols>
  <sheetData>
    <row r="1" spans="2:14" ht="19" customHeight="1" x14ac:dyDescent="0.3">
      <c r="B1" s="18"/>
      <c r="C1" s="18"/>
      <c r="D1" s="18"/>
      <c r="E1" s="18"/>
      <c r="F1" s="18"/>
      <c r="G1" s="12" t="s">
        <v>34</v>
      </c>
      <c r="H1" s="12"/>
      <c r="I1" s="12"/>
      <c r="J1" s="12"/>
      <c r="K1" s="12"/>
      <c r="L1" s="21"/>
      <c r="M1" s="21"/>
      <c r="N1" s="21"/>
    </row>
    <row r="2" spans="2:14" ht="17.149999999999999" customHeight="1" x14ac:dyDescent="0.3">
      <c r="G2" s="22" t="s">
        <v>32</v>
      </c>
      <c r="H2" s="22"/>
      <c r="I2" s="22"/>
      <c r="J2" s="22"/>
      <c r="K2" s="22"/>
      <c r="L2" s="22"/>
      <c r="M2" s="22"/>
      <c r="N2" s="22"/>
    </row>
    <row r="3" spans="2:14" ht="17.149999999999999" customHeight="1" x14ac:dyDescent="0.3">
      <c r="G3" s="23" t="s">
        <v>33</v>
      </c>
      <c r="H3" s="23"/>
      <c r="I3" s="23"/>
      <c r="J3" s="23"/>
      <c r="K3" s="23"/>
      <c r="L3" s="23"/>
      <c r="M3" s="23"/>
      <c r="N3" s="23"/>
    </row>
    <row r="4" spans="2:14" ht="28" customHeight="1" x14ac:dyDescent="0.3"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5">
        <v>2024</v>
      </c>
      <c r="L4" s="26"/>
      <c r="M4" s="11"/>
      <c r="N4" s="11"/>
    </row>
    <row r="5" spans="2:14" ht="8" customHeight="1" x14ac:dyDescent="0.3"/>
    <row r="6" spans="2:14" x14ac:dyDescent="0.3">
      <c r="B6" s="1" t="s">
        <v>1</v>
      </c>
      <c r="D6" s="19"/>
      <c r="E6" s="19"/>
      <c r="F6" s="19"/>
      <c r="G6" s="19"/>
      <c r="H6" s="19"/>
      <c r="I6" s="19"/>
      <c r="J6" s="19"/>
      <c r="K6" s="19"/>
      <c r="L6" s="20" t="s">
        <v>2</v>
      </c>
      <c r="M6" s="20"/>
      <c r="N6" s="10"/>
    </row>
    <row r="7" spans="2:14" x14ac:dyDescent="0.3"/>
    <row r="8" spans="2:14" ht="19" customHeight="1" x14ac:dyDescent="0.3">
      <c r="B8" s="27" t="s">
        <v>3</v>
      </c>
      <c r="C8" s="27" t="s">
        <v>4</v>
      </c>
      <c r="D8" s="30" t="s">
        <v>5</v>
      </c>
      <c r="E8" s="31" t="s">
        <v>6</v>
      </c>
      <c r="F8" s="31"/>
      <c r="G8" s="31"/>
      <c r="H8" s="32" t="s">
        <v>7</v>
      </c>
      <c r="I8" s="33"/>
      <c r="J8" s="33"/>
      <c r="K8" s="33"/>
      <c r="L8" s="33"/>
      <c r="M8" s="33"/>
      <c r="N8" s="34"/>
    </row>
    <row r="9" spans="2:14" ht="14.5" customHeight="1" x14ac:dyDescent="0.3">
      <c r="B9" s="28"/>
      <c r="C9" s="28"/>
      <c r="D9" s="30"/>
      <c r="E9" s="31"/>
      <c r="F9" s="31"/>
      <c r="G9" s="31"/>
      <c r="H9" s="35" t="s">
        <v>8</v>
      </c>
      <c r="I9" s="35" t="s">
        <v>9</v>
      </c>
      <c r="J9" s="35" t="s">
        <v>10</v>
      </c>
      <c r="K9" s="35" t="s">
        <v>11</v>
      </c>
      <c r="L9" s="35" t="s">
        <v>12</v>
      </c>
      <c r="M9" s="35"/>
      <c r="N9" s="4" t="s">
        <v>13</v>
      </c>
    </row>
    <row r="10" spans="2:14" ht="27" x14ac:dyDescent="0.3">
      <c r="B10" s="29"/>
      <c r="C10" s="29"/>
      <c r="D10" s="30"/>
      <c r="E10" s="4" t="s">
        <v>14</v>
      </c>
      <c r="F10" s="5" t="s">
        <v>15</v>
      </c>
      <c r="G10" s="4" t="s">
        <v>16</v>
      </c>
      <c r="H10" s="35"/>
      <c r="I10" s="35"/>
      <c r="J10" s="35"/>
      <c r="K10" s="35"/>
      <c r="L10" s="4" t="s">
        <v>17</v>
      </c>
      <c r="M10" s="4" t="s">
        <v>18</v>
      </c>
      <c r="N10" s="8" t="s">
        <v>19</v>
      </c>
    </row>
    <row r="11" spans="2:14" x14ac:dyDescent="0.3">
      <c r="B11" s="6"/>
      <c r="C11" s="6"/>
      <c r="D11" s="17"/>
      <c r="E11" s="7"/>
      <c r="F11" s="7"/>
      <c r="G11" s="9">
        <f>H11+I11+J11</f>
        <v>0</v>
      </c>
      <c r="H11" s="7"/>
      <c r="I11" s="7"/>
      <c r="J11" s="7"/>
      <c r="K11" s="7"/>
      <c r="L11" s="7"/>
      <c r="M11" s="7"/>
      <c r="N11" s="7"/>
    </row>
    <row r="12" spans="2:14" x14ac:dyDescent="0.3">
      <c r="B12" s="6"/>
      <c r="C12" s="6"/>
      <c r="D12" s="17"/>
      <c r="E12" s="7"/>
      <c r="F12" s="7"/>
      <c r="G12" s="9">
        <f t="shared" ref="G12:G38" si="0">H12+I12+J12</f>
        <v>0</v>
      </c>
      <c r="H12" s="7"/>
      <c r="I12" s="7"/>
      <c r="J12" s="7"/>
      <c r="K12" s="7"/>
      <c r="L12" s="7"/>
      <c r="M12" s="7"/>
      <c r="N12" s="7"/>
    </row>
    <row r="13" spans="2:14" ht="12.65" customHeight="1" x14ac:dyDescent="0.3">
      <c r="B13" s="6"/>
      <c r="C13" s="6"/>
      <c r="D13" s="17"/>
      <c r="E13" s="7"/>
      <c r="F13" s="7"/>
      <c r="G13" s="9">
        <f t="shared" si="0"/>
        <v>0</v>
      </c>
      <c r="H13" s="7"/>
      <c r="I13" s="7"/>
      <c r="J13" s="7"/>
      <c r="K13" s="7"/>
      <c r="L13" s="7"/>
      <c r="M13" s="7"/>
      <c r="N13" s="7"/>
    </row>
    <row r="14" spans="2:14" ht="12.65" customHeight="1" x14ac:dyDescent="0.3">
      <c r="B14" s="6"/>
      <c r="C14" s="6"/>
      <c r="D14" s="17"/>
      <c r="E14" s="7"/>
      <c r="F14" s="7"/>
      <c r="G14" s="9">
        <f t="shared" si="0"/>
        <v>0</v>
      </c>
      <c r="H14" s="7"/>
      <c r="I14" s="7"/>
      <c r="J14" s="7"/>
      <c r="K14" s="7"/>
      <c r="L14" s="7"/>
      <c r="M14" s="7"/>
      <c r="N14" s="7"/>
    </row>
    <row r="15" spans="2:14" ht="12.65" customHeight="1" x14ac:dyDescent="0.3">
      <c r="B15" s="6"/>
      <c r="C15" s="6"/>
      <c r="D15" s="17"/>
      <c r="E15" s="7"/>
      <c r="F15" s="7"/>
      <c r="G15" s="9">
        <f t="shared" si="0"/>
        <v>0</v>
      </c>
      <c r="H15" s="7"/>
      <c r="I15" s="7"/>
      <c r="J15" s="7"/>
      <c r="K15" s="7"/>
      <c r="L15" s="7"/>
      <c r="M15" s="7"/>
      <c r="N15" s="7"/>
    </row>
    <row r="16" spans="2:14" ht="12.65" customHeight="1" x14ac:dyDescent="0.3">
      <c r="B16" s="6"/>
      <c r="C16" s="6"/>
      <c r="D16" s="17"/>
      <c r="E16" s="7"/>
      <c r="F16" s="7"/>
      <c r="G16" s="9">
        <f t="shared" si="0"/>
        <v>0</v>
      </c>
      <c r="H16" s="7"/>
      <c r="I16" s="7"/>
      <c r="J16" s="7"/>
      <c r="K16" s="7"/>
      <c r="L16" s="7"/>
      <c r="M16" s="7"/>
      <c r="N16" s="7"/>
    </row>
    <row r="17" spans="2:14" ht="12.65" customHeight="1" x14ac:dyDescent="0.3">
      <c r="B17" s="6"/>
      <c r="C17" s="6"/>
      <c r="D17" s="17"/>
      <c r="E17" s="7"/>
      <c r="F17" s="7"/>
      <c r="G17" s="9">
        <f t="shared" si="0"/>
        <v>0</v>
      </c>
      <c r="H17" s="7"/>
      <c r="I17" s="7"/>
      <c r="J17" s="7"/>
      <c r="K17" s="7"/>
      <c r="L17" s="7"/>
      <c r="M17" s="7"/>
      <c r="N17" s="7"/>
    </row>
    <row r="18" spans="2:14" ht="12.65" customHeight="1" x14ac:dyDescent="0.3">
      <c r="B18" s="6"/>
      <c r="C18" s="6"/>
      <c r="D18" s="17"/>
      <c r="E18" s="7"/>
      <c r="F18" s="7"/>
      <c r="G18" s="9">
        <f t="shared" si="0"/>
        <v>0</v>
      </c>
      <c r="H18" s="7"/>
      <c r="I18" s="7"/>
      <c r="J18" s="7"/>
      <c r="K18" s="7"/>
      <c r="L18" s="7"/>
      <c r="M18" s="7"/>
      <c r="N18" s="7"/>
    </row>
    <row r="19" spans="2:14" x14ac:dyDescent="0.3">
      <c r="B19" s="6"/>
      <c r="C19" s="6"/>
      <c r="D19" s="7"/>
      <c r="E19" s="7"/>
      <c r="F19" s="7"/>
      <c r="G19" s="9">
        <f t="shared" si="0"/>
        <v>0</v>
      </c>
      <c r="H19" s="7"/>
      <c r="I19" s="7"/>
      <c r="J19" s="7"/>
      <c r="K19" s="7"/>
      <c r="L19" s="7"/>
      <c r="M19" s="7"/>
      <c r="N19" s="7"/>
    </row>
    <row r="20" spans="2:14" x14ac:dyDescent="0.3">
      <c r="B20" s="6"/>
      <c r="C20" s="6"/>
      <c r="D20" s="7"/>
      <c r="E20" s="7"/>
      <c r="F20" s="7"/>
      <c r="G20" s="9">
        <f t="shared" si="0"/>
        <v>0</v>
      </c>
      <c r="H20" s="7"/>
      <c r="I20" s="7"/>
      <c r="J20" s="7"/>
      <c r="K20" s="7"/>
      <c r="L20" s="7"/>
      <c r="M20" s="7"/>
      <c r="N20" s="7"/>
    </row>
    <row r="21" spans="2:14" x14ac:dyDescent="0.3">
      <c r="B21" s="6"/>
      <c r="C21" s="6"/>
      <c r="D21" s="7"/>
      <c r="E21" s="7"/>
      <c r="F21" s="7"/>
      <c r="G21" s="9">
        <f t="shared" si="0"/>
        <v>0</v>
      </c>
      <c r="H21" s="7"/>
      <c r="I21" s="7"/>
      <c r="J21" s="7"/>
      <c r="K21" s="7"/>
      <c r="L21" s="7"/>
      <c r="M21" s="7"/>
      <c r="N21" s="7"/>
    </row>
    <row r="22" spans="2:14" x14ac:dyDescent="0.3">
      <c r="B22" s="6"/>
      <c r="C22" s="6"/>
      <c r="D22" s="7"/>
      <c r="E22" s="7"/>
      <c r="F22" s="7"/>
      <c r="G22" s="9">
        <f t="shared" si="0"/>
        <v>0</v>
      </c>
      <c r="H22" s="7"/>
      <c r="I22" s="7"/>
      <c r="J22" s="7"/>
      <c r="K22" s="7"/>
      <c r="L22" s="7"/>
      <c r="M22" s="7"/>
      <c r="N22" s="7"/>
    </row>
    <row r="23" spans="2:14" x14ac:dyDescent="0.3">
      <c r="B23" s="6"/>
      <c r="C23" s="6"/>
      <c r="D23" s="7"/>
      <c r="E23" s="7"/>
      <c r="F23" s="7"/>
      <c r="G23" s="9">
        <f t="shared" si="0"/>
        <v>0</v>
      </c>
      <c r="H23" s="7"/>
      <c r="I23" s="7"/>
      <c r="J23" s="7"/>
      <c r="K23" s="7"/>
      <c r="L23" s="7"/>
      <c r="M23" s="7"/>
      <c r="N23" s="7"/>
    </row>
    <row r="24" spans="2:14" x14ac:dyDescent="0.3">
      <c r="B24" s="6"/>
      <c r="C24" s="6"/>
      <c r="D24" s="7"/>
      <c r="E24" s="7"/>
      <c r="F24" s="7"/>
      <c r="G24" s="9">
        <f t="shared" si="0"/>
        <v>0</v>
      </c>
      <c r="H24" s="7"/>
      <c r="I24" s="7"/>
      <c r="J24" s="7"/>
      <c r="K24" s="7"/>
      <c r="L24" s="7"/>
      <c r="M24" s="7"/>
      <c r="N24" s="7"/>
    </row>
    <row r="25" spans="2:14" x14ac:dyDescent="0.3">
      <c r="B25" s="6"/>
      <c r="C25" s="6"/>
      <c r="D25" s="7"/>
      <c r="E25" s="7"/>
      <c r="F25" s="7"/>
      <c r="G25" s="9">
        <f t="shared" si="0"/>
        <v>0</v>
      </c>
      <c r="H25" s="7"/>
      <c r="I25" s="7"/>
      <c r="J25" s="7"/>
      <c r="K25" s="7"/>
      <c r="L25" s="7"/>
      <c r="M25" s="7"/>
      <c r="N25" s="7"/>
    </row>
    <row r="26" spans="2:14" x14ac:dyDescent="0.3">
      <c r="B26" s="6"/>
      <c r="C26" s="6"/>
      <c r="D26" s="7"/>
      <c r="E26" s="7"/>
      <c r="F26" s="7"/>
      <c r="G26" s="9">
        <f t="shared" si="0"/>
        <v>0</v>
      </c>
      <c r="H26" s="7"/>
      <c r="I26" s="7"/>
      <c r="J26" s="7"/>
      <c r="K26" s="7"/>
      <c r="L26" s="7"/>
      <c r="M26" s="7"/>
      <c r="N26" s="7"/>
    </row>
    <row r="27" spans="2:14" x14ac:dyDescent="0.3">
      <c r="B27" s="6"/>
      <c r="C27" s="6"/>
      <c r="D27" s="7"/>
      <c r="E27" s="7"/>
      <c r="F27" s="7"/>
      <c r="G27" s="9">
        <f t="shared" si="0"/>
        <v>0</v>
      </c>
      <c r="H27" s="7"/>
      <c r="I27" s="7"/>
      <c r="J27" s="7"/>
      <c r="K27" s="7"/>
      <c r="L27" s="7"/>
      <c r="M27" s="7"/>
      <c r="N27" s="7"/>
    </row>
    <row r="28" spans="2:14" x14ac:dyDescent="0.3">
      <c r="B28" s="6"/>
      <c r="C28" s="6"/>
      <c r="D28" s="7"/>
      <c r="E28" s="7"/>
      <c r="F28" s="7"/>
      <c r="G28" s="9">
        <f t="shared" si="0"/>
        <v>0</v>
      </c>
      <c r="H28" s="7"/>
      <c r="I28" s="7"/>
      <c r="J28" s="7"/>
      <c r="K28" s="7"/>
      <c r="L28" s="7"/>
      <c r="M28" s="7"/>
      <c r="N28" s="7"/>
    </row>
    <row r="29" spans="2:14" x14ac:dyDescent="0.3">
      <c r="B29" s="6"/>
      <c r="C29" s="6"/>
      <c r="D29" s="7"/>
      <c r="E29" s="7"/>
      <c r="F29" s="7"/>
      <c r="G29" s="9">
        <f t="shared" si="0"/>
        <v>0</v>
      </c>
      <c r="H29" s="7"/>
      <c r="I29" s="7"/>
      <c r="J29" s="7"/>
      <c r="K29" s="7"/>
      <c r="L29" s="7"/>
      <c r="M29" s="7"/>
      <c r="N29" s="7"/>
    </row>
    <row r="30" spans="2:14" x14ac:dyDescent="0.3">
      <c r="B30" s="6"/>
      <c r="C30" s="6"/>
      <c r="D30" s="7"/>
      <c r="E30" s="7"/>
      <c r="F30" s="7"/>
      <c r="G30" s="9">
        <f t="shared" si="0"/>
        <v>0</v>
      </c>
      <c r="H30" s="7"/>
      <c r="I30" s="7"/>
      <c r="J30" s="7"/>
      <c r="K30" s="7"/>
      <c r="L30" s="7"/>
      <c r="M30" s="7"/>
      <c r="N30" s="7"/>
    </row>
    <row r="31" spans="2:14" x14ac:dyDescent="0.3">
      <c r="B31" s="6"/>
      <c r="C31" s="6"/>
      <c r="D31" s="7"/>
      <c r="E31" s="7"/>
      <c r="F31" s="7"/>
      <c r="G31" s="9">
        <f t="shared" si="0"/>
        <v>0</v>
      </c>
      <c r="H31" s="7"/>
      <c r="I31" s="7"/>
      <c r="J31" s="7"/>
      <c r="K31" s="7"/>
      <c r="L31" s="7"/>
      <c r="M31" s="7"/>
      <c r="N31" s="7"/>
    </row>
    <row r="32" spans="2:14" x14ac:dyDescent="0.3">
      <c r="B32" s="6"/>
      <c r="C32" s="6"/>
      <c r="D32" s="7"/>
      <c r="E32" s="7"/>
      <c r="F32" s="7"/>
      <c r="G32" s="9">
        <f t="shared" si="0"/>
        <v>0</v>
      </c>
      <c r="H32" s="7"/>
      <c r="I32" s="7"/>
      <c r="J32" s="7"/>
      <c r="K32" s="7"/>
      <c r="L32" s="7"/>
      <c r="M32" s="7"/>
      <c r="N32" s="7"/>
    </row>
    <row r="33" spans="2:14" x14ac:dyDescent="0.3">
      <c r="B33" s="6"/>
      <c r="C33" s="6"/>
      <c r="D33" s="7"/>
      <c r="E33" s="7"/>
      <c r="F33" s="7"/>
      <c r="G33" s="9">
        <f t="shared" si="0"/>
        <v>0</v>
      </c>
      <c r="H33" s="7"/>
      <c r="I33" s="7"/>
      <c r="J33" s="7"/>
      <c r="K33" s="7"/>
      <c r="L33" s="7"/>
      <c r="M33" s="7"/>
      <c r="N33" s="7"/>
    </row>
    <row r="34" spans="2:14" x14ac:dyDescent="0.3">
      <c r="B34" s="6"/>
      <c r="C34" s="6"/>
      <c r="D34" s="7"/>
      <c r="E34" s="7"/>
      <c r="F34" s="7"/>
      <c r="G34" s="9">
        <f t="shared" si="0"/>
        <v>0</v>
      </c>
      <c r="H34" s="7"/>
      <c r="I34" s="7"/>
      <c r="J34" s="7"/>
      <c r="K34" s="7"/>
      <c r="L34" s="7"/>
      <c r="M34" s="7"/>
      <c r="N34" s="7"/>
    </row>
    <row r="35" spans="2:14" x14ac:dyDescent="0.3">
      <c r="B35" s="6"/>
      <c r="C35" s="6"/>
      <c r="D35" s="7"/>
      <c r="E35" s="7"/>
      <c r="F35" s="7"/>
      <c r="G35" s="9">
        <f t="shared" si="0"/>
        <v>0</v>
      </c>
      <c r="H35" s="7"/>
      <c r="I35" s="7"/>
      <c r="J35" s="7"/>
      <c r="K35" s="7"/>
      <c r="L35" s="7"/>
      <c r="M35" s="7"/>
      <c r="N35" s="7"/>
    </row>
    <row r="36" spans="2:14" x14ac:dyDescent="0.3">
      <c r="B36" s="6"/>
      <c r="C36" s="6"/>
      <c r="D36" s="7"/>
      <c r="E36" s="7"/>
      <c r="F36" s="7"/>
      <c r="G36" s="9">
        <f t="shared" si="0"/>
        <v>0</v>
      </c>
      <c r="H36" s="7"/>
      <c r="I36" s="7"/>
      <c r="J36" s="7"/>
      <c r="K36" s="7"/>
      <c r="L36" s="7"/>
      <c r="M36" s="7"/>
      <c r="N36" s="7"/>
    </row>
    <row r="37" spans="2:14" x14ac:dyDescent="0.3">
      <c r="B37" s="6"/>
      <c r="C37" s="6"/>
      <c r="D37" s="7"/>
      <c r="E37" s="7"/>
      <c r="F37" s="7"/>
      <c r="G37" s="9">
        <f t="shared" si="0"/>
        <v>0</v>
      </c>
      <c r="H37" s="7"/>
      <c r="I37" s="7"/>
      <c r="J37" s="7"/>
      <c r="K37" s="7"/>
      <c r="L37" s="7"/>
      <c r="M37" s="7"/>
      <c r="N37" s="7"/>
    </row>
    <row r="38" spans="2:14" x14ac:dyDescent="0.3">
      <c r="B38" s="6"/>
      <c r="C38" s="6"/>
      <c r="D38" s="7"/>
      <c r="E38" s="7"/>
      <c r="F38" s="7"/>
      <c r="G38" s="9">
        <f t="shared" si="0"/>
        <v>0</v>
      </c>
      <c r="H38" s="7"/>
      <c r="I38" s="7"/>
      <c r="J38" s="7"/>
      <c r="K38" s="7"/>
      <c r="L38" s="7"/>
      <c r="M38" s="7"/>
      <c r="N38" s="7"/>
    </row>
    <row r="39" spans="2:14" ht="19.5" customHeight="1" x14ac:dyDescent="0.3">
      <c r="B39" s="36" t="s">
        <v>20</v>
      </c>
      <c r="C39" s="36"/>
      <c r="D39" s="36"/>
      <c r="E39" s="4">
        <f t="shared" ref="E39:N39" si="1">SUM(E11:E38)</f>
        <v>0</v>
      </c>
      <c r="F39" s="4">
        <f t="shared" si="1"/>
        <v>0</v>
      </c>
      <c r="G39" s="4">
        <f t="shared" si="1"/>
        <v>0</v>
      </c>
      <c r="H39" s="4">
        <f t="shared" si="1"/>
        <v>0</v>
      </c>
      <c r="I39" s="4">
        <f t="shared" si="1"/>
        <v>0</v>
      </c>
      <c r="J39" s="4">
        <f t="shared" si="1"/>
        <v>0</v>
      </c>
      <c r="K39" s="4">
        <f t="shared" si="1"/>
        <v>0</v>
      </c>
      <c r="L39" s="4">
        <f t="shared" si="1"/>
        <v>0</v>
      </c>
      <c r="M39" s="4">
        <f t="shared" si="1"/>
        <v>0</v>
      </c>
      <c r="N39" s="4">
        <f t="shared" si="1"/>
        <v>0</v>
      </c>
    </row>
    <row r="40" spans="2:14" ht="9.65" customHeight="1" x14ac:dyDescent="0.3"/>
    <row r="41" spans="2:14" ht="14.5" customHeight="1" x14ac:dyDescent="0.3">
      <c r="B41" s="14" t="s">
        <v>21</v>
      </c>
      <c r="C41" s="37" t="s">
        <v>22</v>
      </c>
      <c r="D41" s="38"/>
      <c r="E41" s="39" t="s">
        <v>23</v>
      </c>
      <c r="F41" s="39"/>
      <c r="G41" s="39"/>
      <c r="H41" s="39"/>
      <c r="I41" s="39"/>
      <c r="J41" s="39"/>
      <c r="K41" s="39" t="s">
        <v>24</v>
      </c>
      <c r="L41" s="39"/>
      <c r="M41" s="39"/>
      <c r="N41" s="39"/>
    </row>
    <row r="42" spans="2:14" ht="14.5" customHeight="1" x14ac:dyDescent="0.3">
      <c r="B42" s="15" t="b">
        <f>IF(L1="Primaria","M",IF(L1="Secundaria",7))</f>
        <v>0</v>
      </c>
      <c r="C42" s="40" t="str">
        <f>IF(E42&lt;&gt;0,IF(B42="M","Materno", "Sétimo"),"")</f>
        <v/>
      </c>
      <c r="D42" s="41"/>
      <c r="E42" s="42">
        <f>SUMIFS($G$11:$G$38,$B$11:$B$38,B42)</f>
        <v>0</v>
      </c>
      <c r="F42" s="42"/>
      <c r="G42" s="42"/>
      <c r="H42" s="42"/>
      <c r="I42" s="42"/>
      <c r="J42" s="42"/>
      <c r="K42" s="42">
        <f>IF(LEN(B42)&gt;0,COUNTIFS($B$11:$B$38,B42),)</f>
        <v>0</v>
      </c>
      <c r="L42" s="42"/>
      <c r="M42" s="42"/>
      <c r="N42" s="42"/>
    </row>
    <row r="43" spans="2:14" x14ac:dyDescent="0.3">
      <c r="B43" s="15" t="b">
        <f>IF(L1="Primaria","T",IF(L1="Secundaria",8))</f>
        <v>0</v>
      </c>
      <c r="C43" s="40" t="str">
        <f>IF(E43&lt;&gt;0,IF(B43="T","Transición", "Octavo"),"")</f>
        <v/>
      </c>
      <c r="D43" s="41"/>
      <c r="E43" s="42">
        <f t="shared" ref="E43:E49" si="2">SUMIFS($G$11:$G$38,$B$11:$B$38,B43)</f>
        <v>0</v>
      </c>
      <c r="F43" s="42"/>
      <c r="G43" s="42"/>
      <c r="H43" s="42"/>
      <c r="I43" s="42"/>
      <c r="J43" s="42"/>
      <c r="K43" s="42">
        <f t="shared" ref="K43:K49" si="3">IF(LEN(B43)&gt;0,COUNTIFS($B$11:$B$38,B43),)</f>
        <v>0</v>
      </c>
      <c r="L43" s="42"/>
      <c r="M43" s="42"/>
      <c r="N43" s="42"/>
    </row>
    <row r="44" spans="2:14" x14ac:dyDescent="0.3">
      <c r="B44" s="15" t="b">
        <f>IF(L1="Primaria","1",IF(L1="Secundaria",9))</f>
        <v>0</v>
      </c>
      <c r="C44" s="40" t="str">
        <f>IF(E44&lt;&gt;0,IF(B44="1","Primero", "Noveno"),"")</f>
        <v/>
      </c>
      <c r="D44" s="41"/>
      <c r="E44" s="42">
        <f t="shared" si="2"/>
        <v>0</v>
      </c>
      <c r="F44" s="42"/>
      <c r="G44" s="42"/>
      <c r="H44" s="42"/>
      <c r="I44" s="42"/>
      <c r="J44" s="42"/>
      <c r="K44" s="42">
        <f t="shared" si="3"/>
        <v>0</v>
      </c>
      <c r="L44" s="42"/>
      <c r="M44" s="42"/>
      <c r="N44" s="42"/>
    </row>
    <row r="45" spans="2:14" x14ac:dyDescent="0.3">
      <c r="B45" s="15" t="b">
        <f>IF(L1="Primaria","2",IF(L1="Secundaria",10))</f>
        <v>0</v>
      </c>
      <c r="C45" s="40" t="str">
        <f>IF(E45&lt;&gt;0,IF(B45="2","Segundo", "Décimo"),"")</f>
        <v/>
      </c>
      <c r="D45" s="41"/>
      <c r="E45" s="42">
        <f t="shared" si="2"/>
        <v>0</v>
      </c>
      <c r="F45" s="42"/>
      <c r="G45" s="42"/>
      <c r="H45" s="42"/>
      <c r="I45" s="42"/>
      <c r="J45" s="42"/>
      <c r="K45" s="42">
        <f t="shared" si="3"/>
        <v>0</v>
      </c>
      <c r="L45" s="42"/>
      <c r="M45" s="42"/>
      <c r="N45" s="42"/>
    </row>
    <row r="46" spans="2:14" x14ac:dyDescent="0.3">
      <c r="B46" s="15" t="b">
        <f>IF(L1="Primaria","3",IF(L1="Secundaria",11))</f>
        <v>0</v>
      </c>
      <c r="C46" s="40" t="str">
        <f>IF(E46&lt;&gt;0,IF(B46="3","Tercero", "Undécimo"),"")</f>
        <v/>
      </c>
      <c r="D46" s="41"/>
      <c r="E46" s="42">
        <f t="shared" si="2"/>
        <v>0</v>
      </c>
      <c r="F46" s="42"/>
      <c r="G46" s="42"/>
      <c r="H46" s="42"/>
      <c r="I46" s="42"/>
      <c r="J46" s="42"/>
      <c r="K46" s="42">
        <f t="shared" si="3"/>
        <v>0</v>
      </c>
      <c r="L46" s="42"/>
      <c r="M46" s="42"/>
      <c r="N46" s="42"/>
    </row>
    <row r="47" spans="2:14" x14ac:dyDescent="0.3">
      <c r="B47" s="15" t="b">
        <f>IF(L1="Primaria","4",IF(L1="Secundaria",12))</f>
        <v>0</v>
      </c>
      <c r="C47" s="40" t="str">
        <f>IF(E47&lt;&gt;0,IF(B47="4","Cuarto", "Duodécimo"),"")</f>
        <v/>
      </c>
      <c r="D47" s="41"/>
      <c r="E47" s="42">
        <f t="shared" si="2"/>
        <v>0</v>
      </c>
      <c r="F47" s="42"/>
      <c r="G47" s="42"/>
      <c r="H47" s="42"/>
      <c r="I47" s="42"/>
      <c r="J47" s="42"/>
      <c r="K47" s="42">
        <f t="shared" si="3"/>
        <v>0</v>
      </c>
      <c r="L47" s="42"/>
      <c r="M47" s="42"/>
      <c r="N47" s="42"/>
    </row>
    <row r="48" spans="2:14" x14ac:dyDescent="0.3">
      <c r="B48" s="15" t="b">
        <f>IF(L1="Primaria","5",IF(L1="Secundaria","PN"))</f>
        <v>0</v>
      </c>
      <c r="C48" s="40" t="str">
        <f>IF(E48&lt;&gt;0,IF(B48="5","Quinto", "Plan Nacional"),"")</f>
        <v/>
      </c>
      <c r="D48" s="41"/>
      <c r="E48" s="42">
        <f t="shared" si="2"/>
        <v>0</v>
      </c>
      <c r="F48" s="42"/>
      <c r="G48" s="42"/>
      <c r="H48" s="42"/>
      <c r="I48" s="42"/>
      <c r="J48" s="42"/>
      <c r="K48" s="42">
        <f t="shared" si="3"/>
        <v>0</v>
      </c>
      <c r="L48" s="42"/>
      <c r="M48" s="42"/>
      <c r="N48" s="42"/>
    </row>
    <row r="49" spans="2:14" x14ac:dyDescent="0.3">
      <c r="B49" s="15" t="b">
        <f>IF(L1="Primaria","6",IF(L1="Secundaria",""))</f>
        <v>0</v>
      </c>
      <c r="C49" s="40" t="str">
        <f>IF(E49&lt;&gt;0,IF(B49="6","Sexto", ""),"")</f>
        <v/>
      </c>
      <c r="D49" s="41"/>
      <c r="E49" s="42">
        <f t="shared" si="2"/>
        <v>0</v>
      </c>
      <c r="F49" s="42"/>
      <c r="G49" s="42"/>
      <c r="H49" s="42"/>
      <c r="I49" s="42"/>
      <c r="J49" s="42"/>
      <c r="K49" s="42">
        <f t="shared" si="3"/>
        <v>0</v>
      </c>
      <c r="L49" s="42"/>
      <c r="M49" s="42"/>
      <c r="N49" s="42"/>
    </row>
    <row r="50" spans="2:14" x14ac:dyDescent="0.3">
      <c r="B50" s="45" t="s">
        <v>25</v>
      </c>
      <c r="C50" s="45"/>
      <c r="D50" s="45"/>
      <c r="E50" s="46">
        <f>SUM(E42:J49)</f>
        <v>0</v>
      </c>
      <c r="F50" s="46"/>
      <c r="G50" s="46"/>
      <c r="H50" s="46"/>
      <c r="I50" s="46"/>
      <c r="J50" s="46"/>
      <c r="K50" s="46">
        <f>SUM(K42:N49)</f>
        <v>0</v>
      </c>
      <c r="L50" s="46"/>
      <c r="M50" s="46"/>
      <c r="N50" s="46"/>
    </row>
    <row r="51" spans="2:14" x14ac:dyDescent="0.3"/>
    <row r="52" spans="2:14" x14ac:dyDescent="0.3">
      <c r="B52" s="47" t="s">
        <v>26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</row>
    <row r="53" spans="2:14" x14ac:dyDescent="0.3"/>
    <row r="54" spans="2:14" ht="17.5" customHeight="1" x14ac:dyDescent="0.3">
      <c r="B54" s="48" t="str">
        <f>"¿Existe evidencia del proceso de matrícula de acuerdo al presente reporte del curso lectivo "&amp; K4 &amp;"?"</f>
        <v>¿Existe evidencia del proceso de matrícula de acuerdo al presente reporte del curso lectivo 2024?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13"/>
    </row>
    <row r="55" spans="2:14" x14ac:dyDescent="0.3">
      <c r="B55" s="3" t="s">
        <v>27</v>
      </c>
      <c r="C55" s="3"/>
    </row>
    <row r="56" spans="2:14" ht="16" customHeight="1" x14ac:dyDescent="0.3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1"/>
    </row>
    <row r="57" spans="2:14" ht="16" customHeight="1" x14ac:dyDescent="0.3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4"/>
    </row>
    <row r="58" spans="2:14" ht="16" customHeight="1" x14ac:dyDescent="0.3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7"/>
    </row>
    <row r="59" spans="2:14" ht="82.5" customHeight="1" x14ac:dyDescent="0.3">
      <c r="B59" s="58" t="s">
        <v>28</v>
      </c>
      <c r="C59" s="58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</row>
    <row r="60" spans="2:14" ht="15.65" customHeight="1" x14ac:dyDescent="0.3">
      <c r="H60" s="16" t="s">
        <v>31</v>
      </c>
      <c r="L60" s="60"/>
      <c r="M60" s="61"/>
      <c r="N60" s="61"/>
    </row>
    <row r="61" spans="2:14" ht="18" customHeight="1" x14ac:dyDescent="0.3"/>
    <row r="62" spans="2:14" ht="19.5" customHeight="1" x14ac:dyDescent="0.3">
      <c r="B62" s="43"/>
      <c r="C62" s="43"/>
      <c r="D62" s="43"/>
      <c r="E62" s="43"/>
      <c r="F62" s="43"/>
      <c r="H62" s="44"/>
      <c r="I62" s="44"/>
      <c r="J62" s="44"/>
      <c r="K62" s="44"/>
      <c r="L62" s="44"/>
      <c r="M62" s="44"/>
      <c r="N62" s="44"/>
    </row>
    <row r="63" spans="2:14" x14ac:dyDescent="0.3">
      <c r="B63" s="3" t="s">
        <v>29</v>
      </c>
      <c r="H63" s="3" t="s">
        <v>30</v>
      </c>
    </row>
    <row r="64" spans="2:1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</sheetData>
  <sheetProtection algorithmName="SHA-512" hashValue="r66Cp4dCtN9wn8oqpFknJSub1waW/QjxTt5hcPIrL/dzfPtZEbA5GUO+tZMN/2Fwe312YW9hZM2NhMUW8uY9Uw==" saltValue="85fVyUkV3izNVjeisrQDcg==" spinCount="100000" sheet="1" scenarios="1" formatCells="0" formatColumns="0" formatRows="0" insertRows="0"/>
  <mergeCells count="55">
    <mergeCell ref="B62:F62"/>
    <mergeCell ref="H62:N62"/>
    <mergeCell ref="C49:D49"/>
    <mergeCell ref="E49:J49"/>
    <mergeCell ref="K49:N49"/>
    <mergeCell ref="B50:D50"/>
    <mergeCell ref="E50:J50"/>
    <mergeCell ref="K50:N50"/>
    <mergeCell ref="B52:N52"/>
    <mergeCell ref="B54:M54"/>
    <mergeCell ref="B56:N58"/>
    <mergeCell ref="B59:N59"/>
    <mergeCell ref="L60:N60"/>
    <mergeCell ref="C47:D47"/>
    <mergeCell ref="E47:J47"/>
    <mergeCell ref="K47:N47"/>
    <mergeCell ref="C48:D48"/>
    <mergeCell ref="E48:J48"/>
    <mergeCell ref="K48:N48"/>
    <mergeCell ref="C45:D45"/>
    <mergeCell ref="E45:J45"/>
    <mergeCell ref="K45:N45"/>
    <mergeCell ref="C46:D46"/>
    <mergeCell ref="E46:J46"/>
    <mergeCell ref="K46:N46"/>
    <mergeCell ref="C43:D43"/>
    <mergeCell ref="E43:J43"/>
    <mergeCell ref="K43:N43"/>
    <mergeCell ref="C44:D44"/>
    <mergeCell ref="E44:J44"/>
    <mergeCell ref="K44:N44"/>
    <mergeCell ref="B39:D39"/>
    <mergeCell ref="C41:D41"/>
    <mergeCell ref="E41:J41"/>
    <mergeCell ref="K41:N41"/>
    <mergeCell ref="C42:D42"/>
    <mergeCell ref="E42:J42"/>
    <mergeCell ref="K42:N42"/>
    <mergeCell ref="B8:B10"/>
    <mergeCell ref="C8:C10"/>
    <mergeCell ref="D8:D10"/>
    <mergeCell ref="E8:G9"/>
    <mergeCell ref="H8:N8"/>
    <mergeCell ref="H9:H10"/>
    <mergeCell ref="I9:I10"/>
    <mergeCell ref="J9:J10"/>
    <mergeCell ref="K9:K10"/>
    <mergeCell ref="L9:M9"/>
    <mergeCell ref="D6:K6"/>
    <mergeCell ref="L6:M6"/>
    <mergeCell ref="L1:N1"/>
    <mergeCell ref="G2:N2"/>
    <mergeCell ref="G3:N3"/>
    <mergeCell ref="B4:J4"/>
    <mergeCell ref="K4:L4"/>
  </mergeCells>
  <dataValidations count="3">
    <dataValidation type="list" allowBlank="1" showInputMessage="1" showErrorMessage="1" sqref="L1:N1" xr:uid="{A9424CF8-BA8C-4FF9-8701-54D718321E35}">
      <formula1>"Preescolar,Primaria, Secundaria"</formula1>
    </dataValidation>
    <dataValidation type="list" allowBlank="1" showInputMessage="1" showErrorMessage="1" sqref="N54" xr:uid="{505EE565-3CE5-4D9A-AAF8-AA37D001343D}">
      <formula1>"Sí,No,Corregir"</formula1>
    </dataValidation>
    <dataValidation type="list" allowBlank="1" showInputMessage="1" sqref="B11:B38" xr:uid="{8B506018-3710-4AFF-BDDE-19EEC052CE12}">
      <formula1>codN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EXCVEM</vt:lpstr>
      <vt:lpstr>EXCVEM!Área_de_impresión</vt:lpstr>
      <vt:lpstr>codN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Raul Pimentel Batista</dc:creator>
  <cp:keywords/>
  <dc:description/>
  <cp:lastModifiedBy>Cesar Raul Pimentel Batista</cp:lastModifiedBy>
  <cp:revision/>
  <cp:lastPrinted>2024-04-16T17:10:14Z</cp:lastPrinted>
  <dcterms:created xsi:type="dcterms:W3CDTF">2024-02-12T23:56:26Z</dcterms:created>
  <dcterms:modified xsi:type="dcterms:W3CDTF">2024-07-10T21:23:36Z</dcterms:modified>
  <cp:category/>
  <cp:contentStatus/>
</cp:coreProperties>
</file>